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hai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<sst xmlns="http://schemas.openxmlformats.org/spreadsheetml/2006/main" count="31" uniqueCount="28">
  <si>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สมมติฐาน</t>
  </si>
  <si>
    <t>เงินเดือน</t>
  </si>
  <si>
    <t>บาท ต่อเดือน</t>
  </si>
  <si>
    <t>อัตราการขึ้นเงินเดือน</t>
  </si>
  <si>
    <t>ต่อปี</t>
  </si>
  <si>
    <t>อายุ</t>
  </si>
  <si>
    <t>ปี</t>
  </si>
  <si>
    <t>อายุเกษียณ</t>
  </si>
  <si>
    <t>อัตราผลตอบแทนกองทุน</t>
  </si>
  <si>
    <t>อัตราเงินสะสม</t>
  </si>
  <si>
    <t>ต่อเดือน</t>
  </si>
  <si>
    <t>อัตราเงินสมทบ</t>
  </si>
  <si>
    <t>ปีที่</t>
  </si>
  <si>
    <t>เงินสะสมนำส่งต่อปี</t>
  </si>
  <si>
    <t>เงินสมทบนำส่งต่อปี</t>
  </si>
  <si>
    <t>เงินในกองทุนสำรองเลี้ยงชีพ</t>
  </si>
  <si>
    <t>เงินสะสม</t>
  </si>
  <si>
    <t>ผลประโยชน์เงินสะสม</t>
  </si>
  <si>
    <t>เงินสมทบ</t>
  </si>
  <si>
    <t>ผลประโยชน์เงินสมทบ</t>
  </si>
  <si>
    <t>รวม</t>
  </si>
  <si>
    <t>เงินประเดิมสะสม</t>
  </si>
  <si>
    <t>เงินประเดิมสมทบ</t>
  </si>
  <si>
    <r>
      <t>(</t>
    </r>
    <r>
      <rPr>
        <u val="single"/>
        <sz val="10"/>
        <rFont val="Arial"/>
        <family val="2"/>
      </rPr>
      <t>ตัวอย่าง</t>
    </r>
    <r>
      <rPr>
        <sz val="10"/>
        <rFont val="Arial"/>
        <family val="0"/>
      </rPr>
      <t xml:space="preserve"> กรณีเลือกนโยบาย 4 ผสมหุ้นไม่เกิน 25% จะมีผลตอบแทนเฉลี่ย 11 ปี ที่ 5.09% ต่อปี)</t>
    </r>
  </si>
  <si>
    <t xml:space="preserve">ซึ่งออกแบบโดย บลจ.กสิกรไทย นำมาเพื่อให้สมาชิกหรือผู้ที่ยังไม่ตัดสินใจสมัครเป็นสมัคร ได้ทดลองคำนวณ </t>
  </si>
  <si>
    <t>ให้ใส่ข้อมูลข้อเท็จจริงเกี่ยวกับเงินเดือน และอายุปัจจุบัน ก็จะสามารถประมาณการในอนาคตได้ ทั้งนี้ ภายใต้เงื่อนไข</t>
  </si>
  <si>
    <t>เงินเดือนปรับขึ้น 5% เกษียณเมื่ออายุ 60 ปี อัตราผลตอบแทนการลงทุน 5.09% ต่อปี อัตราเงินสะสม/สมทบ = 5/5</t>
  </si>
  <si>
    <r>
      <rPr>
        <u val="single"/>
        <sz val="10"/>
        <color indexed="10"/>
        <rFont val="Arial"/>
        <family val="2"/>
      </rPr>
      <t xml:space="preserve">คำชี้แจง: </t>
    </r>
    <r>
      <rPr>
        <sz val="10"/>
        <color indexed="10"/>
        <rFont val="Arial"/>
        <family val="2"/>
      </rPr>
      <t>แบบฟอร์มนี้ใช้สำหรับคำนวณเงินสะสม/สมทบ และผลประโยชน์ที่คาดว่าจะได้รับเมื่อพ้นจากสมาชิก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</si>
</sst>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0" xfId="33" applyFont="1" applyAlignment="1" applyProtection="1">
      <alignment/>
      <protection locked="0"/>
    </xf>
    <xf numFmtId="43" fontId="0" fillId="0" borderId="10" xfId="33" applyFont="1" applyBorder="1" applyAlignment="1">
      <alignment/>
    </xf>
    <xf numFmtId="10" fontId="2" fillId="0" borderId="0" xfId="37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 shrinkToFit="1"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33" applyFont="1" applyBorder="1" applyAlignment="1">
      <alignment/>
    </xf>
    <xf numFmtId="43" fontId="0" fillId="0" borderId="0" xfId="33" applyFont="1" applyFill="1" applyBorder="1" applyAlignment="1">
      <alignment/>
    </xf>
    <xf numFmtId="194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16</xdr:row>
      <xdr:rowOff>133350</xdr:rowOff>
    </xdr:from>
    <xdr:to>
      <xdr:col>17</xdr:col>
      <xdr:colOff>200025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124" t="26562" r="6875" b="16406"/>
        <a:stretch>
          <a:fillRect/>
        </a:stretch>
      </xdr:blipFill>
      <xdr:spPr>
        <a:xfrm>
          <a:off x="7515225" y="2724150"/>
          <a:ext cx="55435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39</xdr:row>
      <xdr:rowOff>19050</xdr:rowOff>
    </xdr:from>
    <xdr:to>
      <xdr:col>17</xdr:col>
      <xdr:colOff>171450</xdr:colOff>
      <xdr:row>61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3750" t="26562" r="7499" b="17187"/>
        <a:stretch>
          <a:fillRect/>
        </a:stretch>
      </xdr:blipFill>
      <xdr:spPr>
        <a:xfrm>
          <a:off x="7524750" y="6496050"/>
          <a:ext cx="55054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20" zoomScaleNormal="120" zoomScalePageLayoutView="0" workbookViewId="0" topLeftCell="C1">
      <selection activeCell="F8" sqref="F8"/>
    </sheetView>
  </sheetViews>
  <sheetFormatPr defaultColWidth="9.140625" defaultRowHeight="12.75"/>
  <cols>
    <col min="1" max="1" width="4.140625" style="0" customWidth="1"/>
    <col min="2" max="2" width="21.140625" style="0" customWidth="1"/>
    <col min="3" max="3" width="15.8515625" style="0" bestFit="1" customWidth="1"/>
    <col min="4" max="4" width="12.7109375" style="0" customWidth="1"/>
    <col min="5" max="5" width="14.140625" style="0" customWidth="1"/>
    <col min="6" max="6" width="14.7109375" style="0" customWidth="1"/>
    <col min="7" max="7" width="14.421875" style="0" customWidth="1"/>
    <col min="8" max="8" width="13.421875" style="0" customWidth="1"/>
  </cols>
  <sheetData>
    <row r="1" spans="2:7" ht="12.75">
      <c r="B1" s="16" t="s">
        <v>27</v>
      </c>
      <c r="C1" s="16"/>
      <c r="D1" s="16"/>
      <c r="E1" s="16"/>
      <c r="F1" s="16"/>
      <c r="G1" s="16"/>
    </row>
    <row r="2" spans="2:7" ht="12.75">
      <c r="B2" s="16" t="s">
        <v>24</v>
      </c>
      <c r="C2" s="16"/>
      <c r="D2" s="16"/>
      <c r="E2" s="16"/>
      <c r="F2" s="16"/>
      <c r="G2" s="16"/>
    </row>
    <row r="3" spans="2:7" ht="12.75">
      <c r="B3" s="16" t="s">
        <v>25</v>
      </c>
      <c r="C3" s="16"/>
      <c r="D3" s="16"/>
      <c r="E3" s="16"/>
      <c r="F3" s="16"/>
      <c r="G3" s="16"/>
    </row>
    <row r="4" spans="2:7" ht="12.75">
      <c r="B4" s="16" t="s">
        <v>26</v>
      </c>
      <c r="C4" s="16"/>
      <c r="D4" s="16"/>
      <c r="E4" s="16"/>
      <c r="F4" s="16"/>
      <c r="G4" s="16"/>
    </row>
    <row r="6" spans="2:8" ht="12.75">
      <c r="B6" s="1" t="s">
        <v>0</v>
      </c>
      <c r="F6" s="11"/>
      <c r="G6" s="11"/>
      <c r="H6" s="11"/>
    </row>
    <row r="7" spans="2:8" ht="12.75">
      <c r="B7" t="s">
        <v>1</v>
      </c>
      <c r="C7" s="2">
        <v>16300</v>
      </c>
      <c r="D7" t="s">
        <v>2</v>
      </c>
      <c r="F7" s="11"/>
      <c r="G7" s="12"/>
      <c r="H7" s="12"/>
    </row>
    <row r="8" spans="2:8" ht="12.75">
      <c r="B8" t="s">
        <v>3</v>
      </c>
      <c r="C8" s="4">
        <v>0.05</v>
      </c>
      <c r="D8" t="s">
        <v>4</v>
      </c>
      <c r="F8" s="11"/>
      <c r="G8" s="12"/>
      <c r="H8" s="12"/>
    </row>
    <row r="9" spans="2:8" ht="12.75">
      <c r="B9" t="s">
        <v>5</v>
      </c>
      <c r="C9" s="5">
        <v>25</v>
      </c>
      <c r="D9" t="s">
        <v>6</v>
      </c>
      <c r="F9" s="11"/>
      <c r="G9" s="12"/>
      <c r="H9" s="12"/>
    </row>
    <row r="10" spans="2:8" ht="12.75">
      <c r="B10" t="s">
        <v>7</v>
      </c>
      <c r="C10" s="5">
        <v>60</v>
      </c>
      <c r="D10" t="s">
        <v>6</v>
      </c>
      <c r="F10" s="11"/>
      <c r="G10" s="12"/>
      <c r="H10" s="12"/>
    </row>
    <row r="11" spans="3:8" ht="12.75">
      <c r="C11" s="5"/>
      <c r="F11" s="11"/>
      <c r="G11" s="12"/>
      <c r="H11" s="12"/>
    </row>
    <row r="12" spans="2:8" ht="12.75">
      <c r="B12" t="s">
        <v>21</v>
      </c>
      <c r="C12" s="5"/>
      <c r="F12" s="11"/>
      <c r="G12" s="12"/>
      <c r="H12" s="12"/>
    </row>
    <row r="13" spans="2:8" ht="12.75">
      <c r="B13" t="s">
        <v>22</v>
      </c>
      <c r="C13" s="5"/>
      <c r="F13" s="11"/>
      <c r="G13" s="12"/>
      <c r="H13" s="12"/>
    </row>
    <row r="14" spans="3:8" ht="12.75">
      <c r="C14" s="5"/>
      <c r="F14" s="11"/>
      <c r="G14" s="12"/>
      <c r="H14" s="12"/>
    </row>
    <row r="15" spans="2:8" ht="12.75">
      <c r="B15" t="s">
        <v>8</v>
      </c>
      <c r="C15" s="4">
        <v>0.0509</v>
      </c>
      <c r="D15" t="s">
        <v>4</v>
      </c>
      <c r="E15" s="15" t="s">
        <v>23</v>
      </c>
      <c r="F15" s="11"/>
      <c r="G15" s="12"/>
      <c r="H15" s="12"/>
    </row>
    <row r="16" spans="2:4" ht="12.75">
      <c r="B16" t="s">
        <v>9</v>
      </c>
      <c r="C16" s="4">
        <v>0.05</v>
      </c>
      <c r="D16" t="s">
        <v>10</v>
      </c>
    </row>
    <row r="17" spans="2:8" ht="12.75">
      <c r="B17" t="s">
        <v>11</v>
      </c>
      <c r="C17" s="4">
        <v>0.05</v>
      </c>
      <c r="D17" t="s">
        <v>10</v>
      </c>
      <c r="G17" s="10"/>
      <c r="H17" s="10"/>
    </row>
    <row r="19" spans="1:8" ht="12.75" customHeight="1">
      <c r="A19" s="17" t="s">
        <v>12</v>
      </c>
      <c r="B19" s="18" t="s">
        <v>13</v>
      </c>
      <c r="C19" s="18" t="s">
        <v>14</v>
      </c>
      <c r="D19" s="19" t="s">
        <v>15</v>
      </c>
      <c r="E19" s="19"/>
      <c r="F19" s="19"/>
      <c r="G19" s="19"/>
      <c r="H19" s="19"/>
    </row>
    <row r="20" spans="1:8" ht="25.5">
      <c r="A20" s="17"/>
      <c r="B20" s="18"/>
      <c r="C20" s="18"/>
      <c r="D20" s="6" t="s">
        <v>16</v>
      </c>
      <c r="E20" s="8" t="s">
        <v>17</v>
      </c>
      <c r="F20" s="6" t="s">
        <v>18</v>
      </c>
      <c r="G20" s="8" t="s">
        <v>19</v>
      </c>
      <c r="H20" s="6" t="s">
        <v>20</v>
      </c>
    </row>
    <row r="21" spans="1:8" ht="12.75">
      <c r="A21" s="7">
        <v>1</v>
      </c>
      <c r="B21" s="3">
        <f>IF($C$9+A21&lt;=$C$10,$C$7*((1+$C$8)^(A21-1))*$C$16*12,0)+C12</f>
        <v>9780</v>
      </c>
      <c r="C21" s="3">
        <f>IF($C$9+A21&lt;=$C$10,$C$7*((1+$C$8)^(A21-1))*$C$17*12,0)+C12</f>
        <v>9780</v>
      </c>
      <c r="D21" s="9">
        <f>IF(B21=0,0,B21)</f>
        <v>9780</v>
      </c>
      <c r="E21" s="3">
        <f>IF(D21=0,0,FV($C$15/12,12,-B21/12,,0)-D21)</f>
        <v>231.4161656237411</v>
      </c>
      <c r="F21" s="9">
        <f>IF(C21=0,0,C21)</f>
        <v>9780</v>
      </c>
      <c r="G21" s="3">
        <f>IF(F21=0,0,FV($C$15/12,12,-C21/12,,0)-F21)</f>
        <v>231.4161656237411</v>
      </c>
      <c r="H21" s="3">
        <f aca="true" t="shared" si="0" ref="H21:H60">SUM(D21:G21)</f>
        <v>20022.832331247482</v>
      </c>
    </row>
    <row r="22" spans="1:8" ht="12.75">
      <c r="A22" s="7">
        <v>2</v>
      </c>
      <c r="B22" s="3">
        <f aca="true" t="shared" si="1" ref="B22:B60">IF($C$9+A22&lt;=$C$10,$C$7*((1+$C$8)^(A22-1))*$C$16*12,0)</f>
        <v>10269</v>
      </c>
      <c r="C22" s="3">
        <f aca="true" t="shared" si="2" ref="C22:C60">IF($C$9+A22&lt;=$C$10,$C$7*((1+$C$8)^(A22-1))*$C$17*12,0)</f>
        <v>10269</v>
      </c>
      <c r="D22" s="9">
        <f>IF(B22=0,0,B22+D21)</f>
        <v>20049</v>
      </c>
      <c r="E22" s="3">
        <f>IF(D22=0,0,FV($C$15/12,12,-B22/12,-E21-D21,0)-D22)</f>
        <v>996.0420240217973</v>
      </c>
      <c r="F22" s="9">
        <f>IF(C22=0,0,F21+C22)</f>
        <v>20049</v>
      </c>
      <c r="G22" s="3">
        <f>IF(F22=0,0,FV($C$15/12,12,-C22/12,-G21-F21,0)-F22)</f>
        <v>996.0420240217973</v>
      </c>
      <c r="H22" s="3">
        <f t="shared" si="0"/>
        <v>42090.08404804359</v>
      </c>
    </row>
    <row r="23" spans="1:8" ht="12.75">
      <c r="A23" s="7">
        <v>3</v>
      </c>
      <c r="B23" s="3">
        <f t="shared" si="1"/>
        <v>10782.45</v>
      </c>
      <c r="C23" s="3">
        <f t="shared" si="2"/>
        <v>10782.45</v>
      </c>
      <c r="D23" s="9">
        <f aca="true" t="shared" si="3" ref="D23:D60">IF(B23=0,0,B23+D22)</f>
        <v>30831.45</v>
      </c>
      <c r="E23" s="3">
        <f aca="true" t="shared" si="4" ref="E23:E60">IF(D23=0,0,FV($C$15/12,12,-B23/12,-E22-D22,0)-D23)</f>
        <v>2347.7177436372185</v>
      </c>
      <c r="F23" s="9">
        <f aca="true" t="shared" si="5" ref="F23:F60">IF(C23=0,0,F22+C23)</f>
        <v>30831.45</v>
      </c>
      <c r="G23" s="3">
        <f aca="true" t="shared" si="6" ref="G23:G60">IF(F23=0,0,FV($C$15/12,12,-C23/12,-G22-F22,0)-F23)</f>
        <v>2347.7177436372185</v>
      </c>
      <c r="H23" s="3">
        <f t="shared" si="0"/>
        <v>66358.33548727444</v>
      </c>
    </row>
    <row r="24" spans="1:8" ht="12.75">
      <c r="A24" s="7">
        <v>4</v>
      </c>
      <c r="B24" s="3">
        <f t="shared" si="1"/>
        <v>11321.572500000002</v>
      </c>
      <c r="C24" s="3">
        <f t="shared" si="2"/>
        <v>11321.572500000002</v>
      </c>
      <c r="D24" s="9">
        <f t="shared" si="3"/>
        <v>42153.02250000001</v>
      </c>
      <c r="E24" s="3">
        <f t="shared" si="4"/>
        <v>4344.391682593283</v>
      </c>
      <c r="F24" s="9">
        <f t="shared" si="5"/>
        <v>42153.02250000001</v>
      </c>
      <c r="G24" s="3">
        <f t="shared" si="6"/>
        <v>4344.391682593283</v>
      </c>
      <c r="H24" s="3">
        <f t="shared" si="0"/>
        <v>92994.82836518658</v>
      </c>
    </row>
    <row r="25" spans="1:8" ht="12.75">
      <c r="A25" s="7">
        <v>5</v>
      </c>
      <c r="B25" s="3">
        <f t="shared" si="1"/>
        <v>11887.651125000002</v>
      </c>
      <c r="C25" s="3">
        <f t="shared" si="2"/>
        <v>11887.651125000002</v>
      </c>
      <c r="D25" s="9">
        <f t="shared" si="3"/>
        <v>54040.67362500001</v>
      </c>
      <c r="E25" s="3">
        <f t="shared" si="4"/>
        <v>7048.399587459615</v>
      </c>
      <c r="F25" s="9">
        <f t="shared" si="5"/>
        <v>54040.67362500001</v>
      </c>
      <c r="G25" s="3">
        <f t="shared" si="6"/>
        <v>7048.399587459615</v>
      </c>
      <c r="H25" s="3">
        <f t="shared" si="0"/>
        <v>122178.14642491925</v>
      </c>
    </row>
    <row r="26" spans="1:8" ht="12.75">
      <c r="A26" s="7">
        <v>6</v>
      </c>
      <c r="B26" s="3">
        <f t="shared" si="1"/>
        <v>12482.033681250003</v>
      </c>
      <c r="C26" s="3">
        <f t="shared" si="2"/>
        <v>12482.033681250003</v>
      </c>
      <c r="D26" s="9">
        <f t="shared" si="3"/>
        <v>66522.70730625001</v>
      </c>
      <c r="E26" s="3">
        <f t="shared" si="4"/>
        <v>10526.761596703247</v>
      </c>
      <c r="F26" s="9">
        <f t="shared" si="5"/>
        <v>66522.70730625001</v>
      </c>
      <c r="G26" s="3">
        <f t="shared" si="6"/>
        <v>10526.761596703247</v>
      </c>
      <c r="H26" s="3">
        <f t="shared" si="0"/>
        <v>154098.93780590652</v>
      </c>
    </row>
    <row r="27" spans="1:8" ht="12.75">
      <c r="A27" s="7">
        <v>7</v>
      </c>
      <c r="B27" s="3">
        <f t="shared" si="1"/>
        <v>13106.1353653125</v>
      </c>
      <c r="C27" s="3">
        <f t="shared" si="2"/>
        <v>13106.1353653125</v>
      </c>
      <c r="D27" s="9">
        <f t="shared" si="3"/>
        <v>79628.84267156251</v>
      </c>
      <c r="E27" s="3">
        <f t="shared" si="4"/>
        <v>14851.498139387171</v>
      </c>
      <c r="F27" s="9">
        <f t="shared" si="5"/>
        <v>79628.84267156251</v>
      </c>
      <c r="G27" s="3">
        <f t="shared" si="6"/>
        <v>14851.498139387171</v>
      </c>
      <c r="H27" s="3">
        <f t="shared" si="0"/>
        <v>188960.68162189936</v>
      </c>
    </row>
    <row r="28" spans="1:8" ht="12.75">
      <c r="A28" s="7">
        <v>8</v>
      </c>
      <c r="B28" s="3">
        <f t="shared" si="1"/>
        <v>13761.44213357813</v>
      </c>
      <c r="C28" s="3">
        <f t="shared" si="2"/>
        <v>13761.44213357813</v>
      </c>
      <c r="D28" s="9">
        <f t="shared" si="3"/>
        <v>93390.28480514063</v>
      </c>
      <c r="E28" s="3">
        <f t="shared" si="4"/>
        <v>20099.965884644887</v>
      </c>
      <c r="F28" s="9">
        <f t="shared" si="5"/>
        <v>93390.28480514063</v>
      </c>
      <c r="G28" s="3">
        <f t="shared" si="6"/>
        <v>20099.965884644887</v>
      </c>
      <c r="H28" s="3">
        <f t="shared" si="0"/>
        <v>226980.50137957104</v>
      </c>
    </row>
    <row r="29" spans="1:8" ht="12.75">
      <c r="A29" s="7">
        <v>9</v>
      </c>
      <c r="B29" s="3">
        <f t="shared" si="1"/>
        <v>14449.51424025703</v>
      </c>
      <c r="C29" s="3">
        <f t="shared" si="2"/>
        <v>14449.51424025703</v>
      </c>
      <c r="D29" s="9">
        <f t="shared" si="3"/>
        <v>107839.79904539767</v>
      </c>
      <c r="E29" s="3">
        <f t="shared" si="4"/>
        <v>26355.214966217813</v>
      </c>
      <c r="F29" s="9">
        <f t="shared" si="5"/>
        <v>107839.79904539767</v>
      </c>
      <c r="G29" s="3">
        <f t="shared" si="6"/>
        <v>26355.214966217813</v>
      </c>
      <c r="H29" s="3">
        <f t="shared" si="0"/>
        <v>268390.02802323096</v>
      </c>
    </row>
    <row r="30" spans="1:8" ht="12.75">
      <c r="A30" s="7">
        <v>10</v>
      </c>
      <c r="B30" s="3">
        <f t="shared" si="1"/>
        <v>15171.989952269885</v>
      </c>
      <c r="C30" s="3">
        <f t="shared" si="2"/>
        <v>15171.989952269885</v>
      </c>
      <c r="D30" s="9">
        <f t="shared" si="3"/>
        <v>123011.78899766755</v>
      </c>
      <c r="E30" s="3">
        <f t="shared" si="4"/>
        <v>33706.36877911101</v>
      </c>
      <c r="F30" s="9">
        <f t="shared" si="5"/>
        <v>123011.78899766755</v>
      </c>
      <c r="G30" s="3">
        <f t="shared" si="6"/>
        <v>33706.36877911101</v>
      </c>
      <c r="H30" s="3">
        <f t="shared" si="0"/>
        <v>313436.3155535571</v>
      </c>
    </row>
    <row r="31" spans="1:8" ht="12.75">
      <c r="A31" s="7">
        <v>11</v>
      </c>
      <c r="B31" s="3">
        <f t="shared" si="1"/>
        <v>15930.589449883379</v>
      </c>
      <c r="C31" s="3">
        <f t="shared" si="2"/>
        <v>15930.589449883379</v>
      </c>
      <c r="D31" s="9">
        <f t="shared" si="3"/>
        <v>138942.37844755093</v>
      </c>
      <c r="E31" s="3">
        <f t="shared" si="4"/>
        <v>42249.027722431114</v>
      </c>
      <c r="F31" s="9">
        <f t="shared" si="5"/>
        <v>138942.37844755093</v>
      </c>
      <c r="G31" s="3">
        <f t="shared" si="6"/>
        <v>42249.027722431114</v>
      </c>
      <c r="H31" s="3">
        <f t="shared" si="0"/>
        <v>362382.8123399641</v>
      </c>
    </row>
    <row r="32" spans="1:8" ht="12.75">
      <c r="A32" s="7">
        <v>12</v>
      </c>
      <c r="B32" s="3">
        <f t="shared" si="1"/>
        <v>16727.11892237755</v>
      </c>
      <c r="C32" s="3">
        <f t="shared" si="2"/>
        <v>16727.11892237755</v>
      </c>
      <c r="D32" s="9">
        <f t="shared" si="3"/>
        <v>155669.4973699285</v>
      </c>
      <c r="E32" s="3">
        <f t="shared" si="4"/>
        <v>52085.69834396316</v>
      </c>
      <c r="F32" s="9">
        <f t="shared" si="5"/>
        <v>155669.4973699285</v>
      </c>
      <c r="G32" s="3">
        <f t="shared" si="6"/>
        <v>52085.69834396316</v>
      </c>
      <c r="H32" s="3">
        <f t="shared" si="0"/>
        <v>415510.3914277833</v>
      </c>
    </row>
    <row r="33" spans="1:8" ht="12.75">
      <c r="A33" s="7">
        <v>13</v>
      </c>
      <c r="B33" s="3">
        <f t="shared" si="1"/>
        <v>17563.474868496425</v>
      </c>
      <c r="C33" s="3">
        <f t="shared" si="2"/>
        <v>17563.474868496425</v>
      </c>
      <c r="D33" s="9">
        <f t="shared" si="3"/>
        <v>173232.9722384249</v>
      </c>
      <c r="E33" s="3">
        <f t="shared" si="4"/>
        <v>63326.249428277224</v>
      </c>
      <c r="F33" s="9">
        <f t="shared" si="5"/>
        <v>173232.9722384249</v>
      </c>
      <c r="G33" s="3">
        <f t="shared" si="6"/>
        <v>63326.249428277224</v>
      </c>
      <c r="H33" s="3">
        <f t="shared" si="0"/>
        <v>473118.44333340426</v>
      </c>
    </row>
    <row r="34" spans="1:8" ht="12.75">
      <c r="A34" s="7">
        <v>14</v>
      </c>
      <c r="B34" s="3">
        <f t="shared" si="1"/>
        <v>18441.64861192125</v>
      </c>
      <c r="C34" s="3">
        <f t="shared" si="2"/>
        <v>18441.64861192125</v>
      </c>
      <c r="D34" s="9">
        <f t="shared" si="3"/>
        <v>191674.62085034617</v>
      </c>
      <c r="E34" s="3">
        <f t="shared" si="4"/>
        <v>76088.39666140091</v>
      </c>
      <c r="F34" s="9">
        <f t="shared" si="5"/>
        <v>191674.62085034617</v>
      </c>
      <c r="G34" s="3">
        <f t="shared" si="6"/>
        <v>76088.39666140091</v>
      </c>
      <c r="H34" s="3">
        <f t="shared" si="0"/>
        <v>535526.0350234942</v>
      </c>
    </row>
    <row r="35" spans="1:8" ht="12.75">
      <c r="A35" s="7">
        <v>15</v>
      </c>
      <c r="B35" s="3">
        <f t="shared" si="1"/>
        <v>19363.731042517305</v>
      </c>
      <c r="C35" s="3">
        <f t="shared" si="2"/>
        <v>19363.731042517305</v>
      </c>
      <c r="D35" s="9">
        <f t="shared" si="3"/>
        <v>211038.35189286346</v>
      </c>
      <c r="E35" s="3">
        <f t="shared" si="4"/>
        <v>90498.21760164219</v>
      </c>
      <c r="F35" s="9">
        <f t="shared" si="5"/>
        <v>211038.35189286346</v>
      </c>
      <c r="G35" s="3">
        <f t="shared" si="6"/>
        <v>90498.21760164219</v>
      </c>
      <c r="H35" s="3">
        <f t="shared" si="0"/>
        <v>603073.1389890113</v>
      </c>
    </row>
    <row r="36" spans="1:8" ht="12.75">
      <c r="A36" s="7">
        <v>16</v>
      </c>
      <c r="B36" s="3">
        <f t="shared" si="1"/>
        <v>20331.91759464318</v>
      </c>
      <c r="C36" s="3">
        <f t="shared" si="2"/>
        <v>20331.91759464318</v>
      </c>
      <c r="D36" s="9">
        <f t="shared" si="3"/>
        <v>231370.26948750665</v>
      </c>
      <c r="E36" s="3">
        <f t="shared" si="4"/>
        <v>106690.6987882944</v>
      </c>
      <c r="F36" s="9">
        <f t="shared" si="5"/>
        <v>231370.26948750665</v>
      </c>
      <c r="G36" s="3">
        <f t="shared" si="6"/>
        <v>106690.6987882944</v>
      </c>
      <c r="H36" s="3">
        <f t="shared" si="0"/>
        <v>676121.9365516021</v>
      </c>
    </row>
    <row r="37" spans="1:8" ht="12.75">
      <c r="A37" s="7">
        <v>17</v>
      </c>
      <c r="B37" s="3">
        <f t="shared" si="1"/>
        <v>21348.513474375337</v>
      </c>
      <c r="C37" s="3">
        <f t="shared" si="2"/>
        <v>21348.513474375337</v>
      </c>
      <c r="D37" s="9">
        <f t="shared" si="3"/>
        <v>252718.78296188198</v>
      </c>
      <c r="E37" s="3">
        <f t="shared" si="4"/>
        <v>124810.31692803177</v>
      </c>
      <c r="F37" s="9">
        <f t="shared" si="5"/>
        <v>252718.78296188198</v>
      </c>
      <c r="G37" s="3">
        <f t="shared" si="6"/>
        <v>124810.31692803177</v>
      </c>
      <c r="H37" s="3">
        <f t="shared" si="0"/>
        <v>755058.1997798275</v>
      </c>
    </row>
    <row r="38" spans="1:8" ht="12.75">
      <c r="A38" s="7">
        <v>18</v>
      </c>
      <c r="B38" s="3">
        <f t="shared" si="1"/>
        <v>22415.939148094105</v>
      </c>
      <c r="C38" s="3">
        <f t="shared" si="2"/>
        <v>22415.939148094105</v>
      </c>
      <c r="D38" s="9">
        <f t="shared" si="3"/>
        <v>275134.7221099761</v>
      </c>
      <c r="E38" s="3">
        <f t="shared" si="4"/>
        <v>145011.6562131379</v>
      </c>
      <c r="F38" s="9">
        <f t="shared" si="5"/>
        <v>275134.7221099761</v>
      </c>
      <c r="G38" s="3">
        <f t="shared" si="6"/>
        <v>145011.6562131379</v>
      </c>
      <c r="H38" s="3">
        <f t="shared" si="0"/>
        <v>840292.756646228</v>
      </c>
    </row>
    <row r="39" spans="1:8" ht="12.75">
      <c r="A39" s="7">
        <v>19</v>
      </c>
      <c r="B39" s="3">
        <f t="shared" si="1"/>
        <v>23536.736105498807</v>
      </c>
      <c r="C39" s="3">
        <f t="shared" si="2"/>
        <v>23536.736105498807</v>
      </c>
      <c r="D39" s="9">
        <f t="shared" si="3"/>
        <v>298671.4582154749</v>
      </c>
      <c r="E39" s="3">
        <f t="shared" si="4"/>
        <v>167460.06394666882</v>
      </c>
      <c r="F39" s="9">
        <f t="shared" si="5"/>
        <v>298671.4582154749</v>
      </c>
      <c r="G39" s="3">
        <f t="shared" si="6"/>
        <v>167460.06394666882</v>
      </c>
      <c r="H39" s="3">
        <f t="shared" si="0"/>
        <v>932263.0443242874</v>
      </c>
    </row>
    <row r="40" spans="1:8" ht="12.75">
      <c r="A40" s="7">
        <v>20</v>
      </c>
      <c r="B40" s="3">
        <f t="shared" si="1"/>
        <v>24713.57291077375</v>
      </c>
      <c r="C40" s="3">
        <f t="shared" si="2"/>
        <v>24713.57291077375</v>
      </c>
      <c r="D40" s="9">
        <f t="shared" si="3"/>
        <v>323385.03112624865</v>
      </c>
      <c r="E40" s="3">
        <f t="shared" si="4"/>
        <v>192332.34677760658</v>
      </c>
      <c r="F40" s="9">
        <f t="shared" si="5"/>
        <v>323385.03112624865</v>
      </c>
      <c r="G40" s="3">
        <f t="shared" si="6"/>
        <v>192332.34677760658</v>
      </c>
      <c r="H40" s="3">
        <f t="shared" si="0"/>
        <v>1031434.7558077103</v>
      </c>
    </row>
    <row r="41" spans="1:8" ht="12.75">
      <c r="A41" s="7">
        <v>21</v>
      </c>
      <c r="B41" s="3">
        <f t="shared" si="1"/>
        <v>25949.251556312436</v>
      </c>
      <c r="C41" s="3">
        <f t="shared" si="2"/>
        <v>25949.251556312436</v>
      </c>
      <c r="D41" s="9">
        <f t="shared" si="3"/>
        <v>349334.2826825611</v>
      </c>
      <c r="E41" s="3">
        <f t="shared" si="4"/>
        <v>219817.5099844155</v>
      </c>
      <c r="F41" s="9">
        <f t="shared" si="5"/>
        <v>349334.2826825611</v>
      </c>
      <c r="G41" s="3">
        <f t="shared" si="6"/>
        <v>219817.5099844155</v>
      </c>
      <c r="H41" s="3">
        <f t="shared" si="0"/>
        <v>1138303.5853339531</v>
      </c>
    </row>
    <row r="42" spans="1:8" ht="12.75">
      <c r="A42" s="7">
        <v>22</v>
      </c>
      <c r="B42" s="3">
        <f t="shared" si="1"/>
        <v>27246.71413412806</v>
      </c>
      <c r="C42" s="3">
        <f t="shared" si="2"/>
        <v>27246.71413412806</v>
      </c>
      <c r="D42" s="9">
        <f t="shared" si="3"/>
        <v>376580.99681668915</v>
      </c>
      <c r="E42" s="3">
        <f t="shared" si="4"/>
        <v>250117.54238858528</v>
      </c>
      <c r="F42" s="9">
        <f t="shared" si="5"/>
        <v>376580.99681668915</v>
      </c>
      <c r="G42" s="3">
        <f t="shared" si="6"/>
        <v>250117.54238858528</v>
      </c>
      <c r="H42" s="3">
        <f t="shared" si="0"/>
        <v>1253397.0784105489</v>
      </c>
    </row>
    <row r="43" spans="1:8" ht="12.75">
      <c r="A43" s="7">
        <v>23</v>
      </c>
      <c r="B43" s="3">
        <f t="shared" si="1"/>
        <v>28609.049840834457</v>
      </c>
      <c r="C43" s="3">
        <f t="shared" si="2"/>
        <v>28609.049840834457</v>
      </c>
      <c r="D43" s="9">
        <f t="shared" si="3"/>
        <v>405190.0466575236</v>
      </c>
      <c r="E43" s="3">
        <f t="shared" si="4"/>
        <v>283448.2496311888</v>
      </c>
      <c r="F43" s="9">
        <f t="shared" si="5"/>
        <v>405190.0466575236</v>
      </c>
      <c r="G43" s="3">
        <f t="shared" si="6"/>
        <v>283448.2496311888</v>
      </c>
      <c r="H43" s="3">
        <f t="shared" si="0"/>
        <v>1377276.5925774248</v>
      </c>
    </row>
    <row r="44" spans="1:8" ht="12.75">
      <c r="A44" s="7">
        <v>24</v>
      </c>
      <c r="B44" s="3">
        <f t="shared" si="1"/>
        <v>30039.50233287619</v>
      </c>
      <c r="C44" s="3">
        <f t="shared" si="2"/>
        <v>30039.50233287619</v>
      </c>
      <c r="D44" s="9">
        <f t="shared" si="3"/>
        <v>435229.5489903998</v>
      </c>
      <c r="E44" s="3">
        <f t="shared" si="4"/>
        <v>320040.138705657</v>
      </c>
      <c r="F44" s="9">
        <f t="shared" si="5"/>
        <v>435229.5489903998</v>
      </c>
      <c r="G44" s="3">
        <f t="shared" si="6"/>
        <v>320040.138705657</v>
      </c>
      <c r="H44" s="3">
        <f t="shared" si="0"/>
        <v>1510539.3753921133</v>
      </c>
    </row>
    <row r="45" spans="1:8" ht="12.75">
      <c r="A45" s="7">
        <v>25</v>
      </c>
      <c r="B45" s="3">
        <f t="shared" si="1"/>
        <v>31541.477449519996</v>
      </c>
      <c r="C45" s="3">
        <f t="shared" si="2"/>
        <v>31541.477449519996</v>
      </c>
      <c r="D45" s="9">
        <f t="shared" si="3"/>
        <v>466771.02643991983</v>
      </c>
      <c r="E45" s="3">
        <f t="shared" si="4"/>
        <v>360139.35680938873</v>
      </c>
      <c r="F45" s="9">
        <f t="shared" si="5"/>
        <v>466771.02643991983</v>
      </c>
      <c r="G45" s="3">
        <f t="shared" si="6"/>
        <v>360139.35680938873</v>
      </c>
      <c r="H45" s="3">
        <f t="shared" si="0"/>
        <v>1653820.7664986174</v>
      </c>
    </row>
    <row r="46" spans="1:8" ht="12.75">
      <c r="A46" s="7">
        <v>26</v>
      </c>
      <c r="B46" s="3">
        <f t="shared" si="1"/>
        <v>33118.551321996</v>
      </c>
      <c r="C46" s="3">
        <f t="shared" si="2"/>
        <v>33118.551321996</v>
      </c>
      <c r="D46" s="9">
        <f t="shared" si="3"/>
        <v>499889.57776191586</v>
      </c>
      <c r="E46" s="3">
        <f t="shared" si="4"/>
        <v>404008.6877559846</v>
      </c>
      <c r="F46" s="9">
        <f t="shared" si="5"/>
        <v>499889.57776191586</v>
      </c>
      <c r="G46" s="3">
        <f t="shared" si="6"/>
        <v>404008.6877559846</v>
      </c>
      <c r="H46" s="3">
        <f t="shared" si="0"/>
        <v>1807796.531035801</v>
      </c>
    </row>
    <row r="47" spans="1:8" ht="12.75">
      <c r="A47" s="7">
        <v>27</v>
      </c>
      <c r="B47" s="3">
        <f t="shared" si="1"/>
        <v>34774.47888809579</v>
      </c>
      <c r="C47" s="3">
        <f t="shared" si="2"/>
        <v>34774.47888809579</v>
      </c>
      <c r="D47" s="9">
        <f t="shared" si="3"/>
        <v>534664.0566500117</v>
      </c>
      <c r="E47" s="3">
        <f t="shared" si="4"/>
        <v>451928.6093793836</v>
      </c>
      <c r="F47" s="9">
        <f t="shared" si="5"/>
        <v>534664.0566500117</v>
      </c>
      <c r="G47" s="3">
        <f t="shared" si="6"/>
        <v>451928.6093793836</v>
      </c>
      <c r="H47" s="3">
        <f t="shared" si="0"/>
        <v>1973185.3320587906</v>
      </c>
    </row>
    <row r="48" spans="1:8" ht="12.75">
      <c r="A48" s="7">
        <v>28</v>
      </c>
      <c r="B48" s="3">
        <f t="shared" si="1"/>
        <v>36513.20283250059</v>
      </c>
      <c r="C48" s="3">
        <f t="shared" si="2"/>
        <v>36513.20283250059</v>
      </c>
      <c r="D48" s="9">
        <f t="shared" si="3"/>
        <v>571177.2594825123</v>
      </c>
      <c r="E48" s="3">
        <f t="shared" si="4"/>
        <v>504198.41556156985</v>
      </c>
      <c r="F48" s="9">
        <f t="shared" si="5"/>
        <v>571177.2594825123</v>
      </c>
      <c r="G48" s="3">
        <f t="shared" si="6"/>
        <v>504198.41556156985</v>
      </c>
      <c r="H48" s="3">
        <f t="shared" si="0"/>
        <v>2150751.350088164</v>
      </c>
    </row>
    <row r="49" spans="1:8" ht="12.75">
      <c r="A49" s="7">
        <v>29</v>
      </c>
      <c r="B49" s="3">
        <f t="shared" si="1"/>
        <v>38338.862974125615</v>
      </c>
      <c r="C49" s="3">
        <f t="shared" si="2"/>
        <v>38338.862974125615</v>
      </c>
      <c r="D49" s="9">
        <f t="shared" si="3"/>
        <v>609516.1224566379</v>
      </c>
      <c r="E49" s="3">
        <f t="shared" si="4"/>
        <v>561137.4067274306</v>
      </c>
      <c r="F49" s="9">
        <f t="shared" si="5"/>
        <v>609516.1224566379</v>
      </c>
      <c r="G49" s="3">
        <f t="shared" si="6"/>
        <v>561137.4067274306</v>
      </c>
      <c r="H49" s="3">
        <f t="shared" si="0"/>
        <v>2341307.058368137</v>
      </c>
    </row>
    <row r="50" spans="1:8" ht="12.75">
      <c r="A50" s="7">
        <v>30</v>
      </c>
      <c r="B50" s="3">
        <f t="shared" si="1"/>
        <v>40255.8061228319</v>
      </c>
      <c r="C50" s="3">
        <f t="shared" si="2"/>
        <v>40255.8061228319</v>
      </c>
      <c r="D50" s="9">
        <f t="shared" si="3"/>
        <v>649771.9285794698</v>
      </c>
      <c r="E50" s="3">
        <f t="shared" si="4"/>
        <v>623086.1528744354</v>
      </c>
      <c r="F50" s="9">
        <f t="shared" si="5"/>
        <v>649771.9285794698</v>
      </c>
      <c r="G50" s="3">
        <f t="shared" si="6"/>
        <v>623086.1528744354</v>
      </c>
      <c r="H50" s="3">
        <f t="shared" si="0"/>
        <v>2545716.1629078104</v>
      </c>
    </row>
    <row r="51" spans="1:8" ht="12.75">
      <c r="A51" s="7">
        <v>31</v>
      </c>
      <c r="B51" s="3">
        <f t="shared" si="1"/>
        <v>42268.596428973484</v>
      </c>
      <c r="C51" s="3">
        <f t="shared" si="2"/>
        <v>42268.596428973484</v>
      </c>
      <c r="D51" s="9">
        <f t="shared" si="3"/>
        <v>692040.5250084433</v>
      </c>
      <c r="E51" s="3">
        <f t="shared" si="4"/>
        <v>690407.8334417569</v>
      </c>
      <c r="F51" s="9">
        <f t="shared" si="5"/>
        <v>692040.5250084433</v>
      </c>
      <c r="G51" s="3">
        <f t="shared" si="6"/>
        <v>690407.8334417569</v>
      </c>
      <c r="H51" s="3">
        <f t="shared" si="0"/>
        <v>2764896.7169004004</v>
      </c>
    </row>
    <row r="52" spans="1:8" ht="12.75">
      <c r="A52" s="7">
        <v>32</v>
      </c>
      <c r="B52" s="3">
        <f t="shared" si="1"/>
        <v>44382.02625042217</v>
      </c>
      <c r="C52" s="3">
        <f t="shared" si="2"/>
        <v>44382.02625042217</v>
      </c>
      <c r="D52" s="9">
        <f t="shared" si="3"/>
        <v>736422.5512588654</v>
      </c>
      <c r="E52" s="3">
        <f t="shared" si="4"/>
        <v>763489.6585740101</v>
      </c>
      <c r="F52" s="9">
        <f t="shared" si="5"/>
        <v>736422.5512588654</v>
      </c>
      <c r="G52" s="3">
        <f t="shared" si="6"/>
        <v>763489.6585740101</v>
      </c>
      <c r="H52" s="3">
        <f t="shared" si="0"/>
        <v>2999824.419665751</v>
      </c>
    </row>
    <row r="53" spans="1:8" ht="12.75">
      <c r="A53" s="7">
        <v>33</v>
      </c>
      <c r="B53" s="3">
        <f t="shared" si="1"/>
        <v>46601.12756294328</v>
      </c>
      <c r="C53" s="3">
        <f t="shared" si="2"/>
        <v>46601.12756294328</v>
      </c>
      <c r="D53" s="9">
        <f t="shared" si="3"/>
        <v>783023.6788218087</v>
      </c>
      <c r="E53" s="3">
        <f t="shared" si="4"/>
        <v>842744.3765997062</v>
      </c>
      <c r="F53" s="9">
        <f t="shared" si="5"/>
        <v>783023.6788218087</v>
      </c>
      <c r="G53" s="3">
        <f t="shared" si="6"/>
        <v>842744.3765997062</v>
      </c>
      <c r="H53" s="3">
        <f t="shared" si="0"/>
        <v>3251536.11084303</v>
      </c>
    </row>
    <row r="54" spans="1:8" ht="12.75">
      <c r="A54" s="7">
        <v>34</v>
      </c>
      <c r="B54" s="3">
        <f t="shared" si="1"/>
        <v>48931.18394109045</v>
      </c>
      <c r="C54" s="3">
        <f t="shared" si="2"/>
        <v>48931.18394109045</v>
      </c>
      <c r="D54" s="9">
        <f t="shared" si="3"/>
        <v>831954.8627628991</v>
      </c>
      <c r="E54" s="3">
        <f t="shared" si="4"/>
        <v>928611.8728246142</v>
      </c>
      <c r="F54" s="9">
        <f t="shared" si="5"/>
        <v>831954.8627628991</v>
      </c>
      <c r="G54" s="3">
        <f t="shared" si="6"/>
        <v>928611.8728246142</v>
      </c>
      <c r="H54" s="3">
        <f t="shared" si="0"/>
        <v>3521133.471175026</v>
      </c>
    </row>
    <row r="55" spans="1:8" ht="12.75">
      <c r="A55" s="7">
        <v>35</v>
      </c>
      <c r="B55" s="3">
        <f t="shared" si="1"/>
        <v>51377.743138144964</v>
      </c>
      <c r="C55" s="3">
        <f t="shared" si="2"/>
        <v>51377.743138144964</v>
      </c>
      <c r="D55" s="9">
        <f t="shared" si="3"/>
        <v>883332.6059010441</v>
      </c>
      <c r="E55" s="3">
        <f t="shared" si="4"/>
        <v>1021560.865036376</v>
      </c>
      <c r="F55" s="9">
        <f t="shared" si="5"/>
        <v>883332.6059010441</v>
      </c>
      <c r="G55" s="3">
        <f t="shared" si="6"/>
        <v>1021560.865036376</v>
      </c>
      <c r="H55" s="3">
        <f t="shared" si="0"/>
        <v>3809786.9418748403</v>
      </c>
    </row>
    <row r="56" spans="1:8" ht="12.75">
      <c r="A56" s="7">
        <v>36</v>
      </c>
      <c r="B56" s="3">
        <f t="shared" si="1"/>
        <v>0</v>
      </c>
      <c r="C56" s="3">
        <f t="shared" si="2"/>
        <v>0</v>
      </c>
      <c r="D56" s="9">
        <f t="shared" si="3"/>
        <v>0</v>
      </c>
      <c r="E56" s="3">
        <f t="shared" si="4"/>
        <v>0</v>
      </c>
      <c r="F56" s="9">
        <f t="shared" si="5"/>
        <v>0</v>
      </c>
      <c r="G56" s="3">
        <f t="shared" si="6"/>
        <v>0</v>
      </c>
      <c r="H56" s="3">
        <f t="shared" si="0"/>
        <v>0</v>
      </c>
    </row>
    <row r="57" spans="1:8" ht="12.75">
      <c r="A57" s="7">
        <v>37</v>
      </c>
      <c r="B57" s="3">
        <f t="shared" si="1"/>
        <v>0</v>
      </c>
      <c r="C57" s="3">
        <f t="shared" si="2"/>
        <v>0</v>
      </c>
      <c r="D57" s="9">
        <f t="shared" si="3"/>
        <v>0</v>
      </c>
      <c r="E57" s="3">
        <f t="shared" si="4"/>
        <v>0</v>
      </c>
      <c r="F57" s="9">
        <f t="shared" si="5"/>
        <v>0</v>
      </c>
      <c r="G57" s="3">
        <f t="shared" si="6"/>
        <v>0</v>
      </c>
      <c r="H57" s="3">
        <f t="shared" si="0"/>
        <v>0</v>
      </c>
    </row>
    <row r="58" spans="1:8" ht="12.75">
      <c r="A58" s="7">
        <v>38</v>
      </c>
      <c r="B58" s="3">
        <f t="shared" si="1"/>
        <v>0</v>
      </c>
      <c r="C58" s="3">
        <f t="shared" si="2"/>
        <v>0</v>
      </c>
      <c r="D58" s="9">
        <f t="shared" si="3"/>
        <v>0</v>
      </c>
      <c r="E58" s="3">
        <f t="shared" si="4"/>
        <v>0</v>
      </c>
      <c r="F58" s="9">
        <f t="shared" si="5"/>
        <v>0</v>
      </c>
      <c r="G58" s="3">
        <f t="shared" si="6"/>
        <v>0</v>
      </c>
      <c r="H58" s="3">
        <f t="shared" si="0"/>
        <v>0</v>
      </c>
    </row>
    <row r="59" spans="1:8" ht="12.75">
      <c r="A59" s="7">
        <v>39</v>
      </c>
      <c r="B59" s="3">
        <f t="shared" si="1"/>
        <v>0</v>
      </c>
      <c r="C59" s="3">
        <f t="shared" si="2"/>
        <v>0</v>
      </c>
      <c r="D59" s="9">
        <f t="shared" si="3"/>
        <v>0</v>
      </c>
      <c r="E59" s="3">
        <f t="shared" si="4"/>
        <v>0</v>
      </c>
      <c r="F59" s="9">
        <f t="shared" si="5"/>
        <v>0</v>
      </c>
      <c r="G59" s="3">
        <f t="shared" si="6"/>
        <v>0</v>
      </c>
      <c r="H59" s="3">
        <f t="shared" si="0"/>
        <v>0</v>
      </c>
    </row>
    <row r="60" spans="1:8" ht="12.75">
      <c r="A60" s="7">
        <v>40</v>
      </c>
      <c r="B60" s="3">
        <f t="shared" si="1"/>
        <v>0</v>
      </c>
      <c r="C60" s="3">
        <f t="shared" si="2"/>
        <v>0</v>
      </c>
      <c r="D60" s="9">
        <f t="shared" si="3"/>
        <v>0</v>
      </c>
      <c r="E60" s="3">
        <f t="shared" si="4"/>
        <v>0</v>
      </c>
      <c r="F60" s="9">
        <f t="shared" si="5"/>
        <v>0</v>
      </c>
      <c r="G60" s="3">
        <f t="shared" si="6"/>
        <v>0</v>
      </c>
      <c r="H60" s="3">
        <f t="shared" si="0"/>
        <v>0</v>
      </c>
    </row>
    <row r="62" spans="2:3" ht="12.75">
      <c r="B62" s="13"/>
      <c r="C62" s="14"/>
    </row>
  </sheetData>
  <sheetProtection/>
  <mergeCells count="4">
    <mergeCell ref="A19:A20"/>
    <mergeCell ref="B19:B20"/>
    <mergeCell ref="C19:C20"/>
    <mergeCell ref="D19:H1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kusolvor</dc:creator>
  <cp:keywords/>
  <dc:description/>
  <cp:lastModifiedBy>wim</cp:lastModifiedBy>
  <dcterms:created xsi:type="dcterms:W3CDTF">2006-09-04T11:46:58Z</dcterms:created>
  <dcterms:modified xsi:type="dcterms:W3CDTF">2014-06-20T04:03:44Z</dcterms:modified>
  <cp:category/>
  <cp:version/>
  <cp:contentType/>
  <cp:contentStatus/>
</cp:coreProperties>
</file>